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3DD71792-83AE-480D-AE27-CA7C42EF8AD7}" xr6:coauthVersionLast="47" xr6:coauthVersionMax="47" xr10:uidLastSave="{00000000-0000-0000-0000-000000000000}"/>
  <bookViews>
    <workbookView xWindow="1080" yWindow="195" windowWidth="23055" windowHeight="14100" xr2:uid="{7A2B780B-BC0B-4C85-818B-4C4BD1910B86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7" i="1"/>
  <c r="I8" i="1"/>
  <c r="I6" i="1"/>
  <c r="H7" i="1"/>
  <c r="H8" i="1"/>
  <c r="H6" i="1"/>
</calcChain>
</file>

<file path=xl/sharedStrings.xml><?xml version="1.0" encoding="utf-8"?>
<sst xmlns="http://schemas.openxmlformats.org/spreadsheetml/2006/main" count="15" uniqueCount="15">
  <si>
    <t>Борошно</t>
  </si>
  <si>
    <t>Крупи</t>
  </si>
  <si>
    <t>Цукор</t>
  </si>
  <si>
    <t>Всього</t>
  </si>
  <si>
    <t>Вид сировини</t>
  </si>
  <si>
    <t>Потреба на рік, грн.</t>
  </si>
  <si>
    <t>План заготівлі на місяць, грн.</t>
  </si>
  <si>
    <t>Фактично заготовлено за місяць, грн.</t>
  </si>
  <si>
    <t>декада місяця</t>
  </si>
  <si>
    <t>І</t>
  </si>
  <si>
    <t>ІІ</t>
  </si>
  <si>
    <t>ІІІ</t>
  </si>
  <si>
    <t>Всього за місяць</t>
  </si>
  <si>
    <t>% виконання завдання</t>
  </si>
  <si>
    <t>Аналіз формування запасів сировини на підприємстві за червень 2016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</si>
</sst>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1" fontId="1" fillId="0" borderId="3" xfId="0" applyNumberFormat="1" applyFont="1" applyBorder="1"/>
    <xf numFmtId="1" fontId="1" fillId="0" borderId="6" xfId="0" applyNumberFormat="1" applyFont="1" applyBorder="1"/>
    <xf numFmtId="0" fontId="2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accent1">
                      <a:lumMod val="50000"/>
                    </a:schemeClr>
                  </a:solidFill>
                  <a:prstDash val="sysDot"/>
                </a:ln>
                <a:solidFill>
                  <a:schemeClr val="tx1">
                    <a:lumMod val="85000"/>
                    <a:lumOff val="15000"/>
                    <a:alpha val="81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</a:t>
            </a:r>
            <a:r>
              <a:rPr lang="uk-UA"/>
              <a:t>виконання завдання</a:t>
            </a:r>
          </a:p>
        </c:rich>
      </c:tx>
      <c:overlay val="0"/>
      <c:spPr>
        <a:noFill/>
        <a:ln>
          <a:solidFill>
            <a:schemeClr val="accent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accent1">
                    <a:lumMod val="50000"/>
                  </a:schemeClr>
                </a:solidFill>
                <a:prstDash val="sysDot"/>
              </a:ln>
              <a:solidFill>
                <a:schemeClr val="tx1">
                  <a:lumMod val="85000"/>
                  <a:lumOff val="15000"/>
                  <a:alpha val="81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Аркуш1!$B$6:$B$8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Аркуш1!$I$6:$I$8</c:f>
              <c:numCache>
                <c:formatCode>0</c:formatCode>
                <c:ptCount val="3"/>
                <c:pt idx="0">
                  <c:v>79.816513761467888</c:v>
                </c:pt>
                <c:pt idx="1">
                  <c:v>138.88888888888889</c:v>
                </c:pt>
                <c:pt idx="2">
                  <c:v>28.193343898573691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E-4E40-AEC9-D3DF9F676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397375"/>
        <c:axId val="522773743"/>
      </c:barChart>
      <c:catAx>
        <c:axId val="50539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>
                      <a:lumMod val="50000"/>
                    </a:schemeClr>
                  </a:solidFill>
                  <a:prstDash val="sysDot"/>
                </a:ln>
                <a:solidFill>
                  <a:schemeClr val="tx1">
                    <a:lumMod val="85000"/>
                    <a:lumOff val="15000"/>
                    <a:alpha val="81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22773743"/>
        <c:crosses val="autoZero"/>
        <c:auto val="1"/>
        <c:lblAlgn val="ctr"/>
        <c:lblOffset val="100"/>
        <c:noMultiLvlLbl val="0"/>
      </c:catAx>
      <c:valAx>
        <c:axId val="52277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>
                      <a:lumMod val="50000"/>
                    </a:schemeClr>
                  </a:solidFill>
                  <a:prstDash val="sysDot"/>
                </a:ln>
                <a:solidFill>
                  <a:schemeClr val="tx1">
                    <a:lumMod val="85000"/>
                    <a:lumOff val="15000"/>
                    <a:alpha val="81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539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dbl" algn="ctr">
      <a:gradFill>
        <a:gsLst>
          <a:gs pos="0">
            <a:srgbClr val="C00000"/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>
          <a:ln>
            <a:solidFill>
              <a:schemeClr val="accent1">
                <a:lumMod val="50000"/>
              </a:schemeClr>
            </a:solidFill>
            <a:prstDash val="sysDot"/>
          </a:ln>
          <a:solidFill>
            <a:schemeClr val="tx1">
              <a:lumMod val="85000"/>
              <a:lumOff val="15000"/>
              <a:alpha val="81000"/>
            </a:schemeClr>
          </a:solidFill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Потреба на рік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Аркуш1!$B$6:$B$8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Аркуш1!$C$6:$C$8</c:f>
              <c:numCache>
                <c:formatCode>General</c:formatCode>
                <c:ptCount val="3"/>
                <c:pt idx="0">
                  <c:v>38500</c:v>
                </c:pt>
                <c:pt idx="1">
                  <c:v>169400</c:v>
                </c:pt>
                <c:pt idx="2">
                  <c:v>185000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BD2-879A-E6142A37D3AE}"/>
            </c:ext>
          </c:extLst>
        </c:ser>
        <c:ser>
          <c:idx val="1"/>
          <c:order val="1"/>
          <c:tx>
            <c:v>фактично заготовлено за місяць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Аркуш1!$B$6:$B$8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Аркуш1!$H$6:$H$8</c:f>
              <c:numCache>
                <c:formatCode>General</c:formatCode>
                <c:ptCount val="3"/>
                <c:pt idx="0">
                  <c:v>8700</c:v>
                </c:pt>
                <c:pt idx="1">
                  <c:v>12500</c:v>
                </c:pt>
                <c:pt idx="2">
                  <c:v>35580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C-4BD2-879A-E6142A37D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804367"/>
        <c:axId val="698801967"/>
        <c:axId val="0"/>
      </c:bar3DChart>
      <c:catAx>
        <c:axId val="69880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98801967"/>
        <c:crosses val="autoZero"/>
        <c:auto val="1"/>
        <c:lblAlgn val="ctr"/>
        <c:lblOffset val="100"/>
        <c:noMultiLvlLbl val="0"/>
      </c:catAx>
      <c:valAx>
        <c:axId val="69880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9880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38100</xdr:rowOff>
    </xdr:from>
    <xdr:to>
      <xdr:col>4</xdr:col>
      <xdr:colOff>657225</xdr:colOff>
      <xdr:row>22</xdr:row>
      <xdr:rowOff>38099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1E9F149F-29C2-6EE1-44C4-3ADD90B13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10</xdr:row>
      <xdr:rowOff>19050</xdr:rowOff>
    </xdr:from>
    <xdr:to>
      <xdr:col>9</xdr:col>
      <xdr:colOff>428623</xdr:colOff>
      <xdr:row>22</xdr:row>
      <xdr:rowOff>47625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E96A07B0-C0B7-040C-8A94-8AD10C005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8F45-5ED3-4AE7-97C9-7484FDD85A89}">
  <dimension ref="B1:J10"/>
  <sheetViews>
    <sheetView tabSelected="1" workbookViewId="0">
      <selection activeCell="J1" sqref="J1"/>
    </sheetView>
  </sheetViews>
  <sheetFormatPr defaultRowHeight="15" x14ac:dyDescent="0.25"/>
  <cols>
    <col min="2" max="2" width="18.5703125" customWidth="1"/>
    <col min="3" max="3" width="14" customWidth="1"/>
    <col min="4" max="4" width="18.85546875" customWidth="1"/>
    <col min="5" max="5" width="11.85546875" customWidth="1"/>
    <col min="6" max="6" width="12.140625" customWidth="1"/>
    <col min="7" max="7" width="11.7109375" customWidth="1"/>
    <col min="8" max="8" width="15.85546875" customWidth="1"/>
  </cols>
  <sheetData>
    <row r="1" spans="2:10" ht="58.5" customHeight="1" thickBot="1" x14ac:dyDescent="0.3">
      <c r="B1" s="29" t="s">
        <v>14</v>
      </c>
      <c r="C1" s="29"/>
      <c r="D1" s="29"/>
      <c r="E1" s="29"/>
      <c r="F1" s="29"/>
      <c r="G1" s="29"/>
      <c r="H1" s="29"/>
      <c r="I1" s="29"/>
    </row>
    <row r="2" spans="2:10" ht="18.75" x14ac:dyDescent="0.25">
      <c r="B2" s="10" t="s">
        <v>4</v>
      </c>
      <c r="C2" s="11" t="s">
        <v>5</v>
      </c>
      <c r="D2" s="11" t="s">
        <v>6</v>
      </c>
      <c r="E2" s="12" t="s">
        <v>7</v>
      </c>
      <c r="F2" s="13"/>
      <c r="G2" s="13"/>
      <c r="H2" s="14"/>
      <c r="I2" s="24" t="s">
        <v>13</v>
      </c>
    </row>
    <row r="3" spans="2:10" ht="18.75" x14ac:dyDescent="0.25">
      <c r="B3" s="15"/>
      <c r="C3" s="16"/>
      <c r="D3" s="16"/>
      <c r="E3" s="17" t="s">
        <v>8</v>
      </c>
      <c r="F3" s="18"/>
      <c r="G3" s="19"/>
      <c r="H3" s="20" t="s">
        <v>12</v>
      </c>
      <c r="I3" s="25"/>
    </row>
    <row r="4" spans="2:10" ht="54" customHeight="1" x14ac:dyDescent="0.25">
      <c r="B4" s="21"/>
      <c r="C4" s="22"/>
      <c r="D4" s="22"/>
      <c r="E4" s="23" t="s">
        <v>9</v>
      </c>
      <c r="F4" s="23" t="s">
        <v>10</v>
      </c>
      <c r="G4" s="23" t="s">
        <v>11</v>
      </c>
      <c r="H4" s="22"/>
      <c r="I4" s="26"/>
    </row>
    <row r="5" spans="2:10" ht="18.75" x14ac:dyDescent="0.3">
      <c r="B5" s="6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8">
        <v>8</v>
      </c>
    </row>
    <row r="6" spans="2:10" ht="18.75" x14ac:dyDescent="0.3">
      <c r="B6" s="2" t="s">
        <v>0</v>
      </c>
      <c r="C6" s="3">
        <v>38500</v>
      </c>
      <c r="D6" s="3">
        <v>10900</v>
      </c>
      <c r="E6" s="3">
        <v>1500</v>
      </c>
      <c r="F6" s="3">
        <v>2500</v>
      </c>
      <c r="G6" s="3">
        <v>4700</v>
      </c>
      <c r="H6" s="3">
        <f>E6+F6+G6</f>
        <v>8700</v>
      </c>
      <c r="I6" s="27">
        <f>H6/D6*100</f>
        <v>79.816513761467888</v>
      </c>
    </row>
    <row r="7" spans="2:10" ht="18.75" x14ac:dyDescent="0.3">
      <c r="B7" s="2" t="s">
        <v>1</v>
      </c>
      <c r="C7" s="3">
        <v>169400</v>
      </c>
      <c r="D7" s="3">
        <v>9000</v>
      </c>
      <c r="E7" s="3">
        <v>2500</v>
      </c>
      <c r="F7" s="3">
        <v>5500</v>
      </c>
      <c r="G7" s="3">
        <v>4500</v>
      </c>
      <c r="H7" s="3">
        <f t="shared" ref="H7:H8" si="0">E7+F7+G7</f>
        <v>12500</v>
      </c>
      <c r="I7" s="27">
        <f t="shared" ref="I7:I8" si="1">H7/D7*100</f>
        <v>138.88888888888889</v>
      </c>
      <c r="J7" s="9"/>
    </row>
    <row r="8" spans="2:10" ht="18.75" x14ac:dyDescent="0.3">
      <c r="B8" s="2" t="s">
        <v>2</v>
      </c>
      <c r="C8" s="3">
        <v>185000</v>
      </c>
      <c r="D8" s="3">
        <v>126200</v>
      </c>
      <c r="E8" s="3">
        <v>23800</v>
      </c>
      <c r="F8" s="3">
        <v>7200</v>
      </c>
      <c r="G8" s="3">
        <v>4580</v>
      </c>
      <c r="H8" s="3">
        <f t="shared" si="0"/>
        <v>35580</v>
      </c>
      <c r="I8" s="27">
        <f t="shared" si="1"/>
        <v>28.193343898573691</v>
      </c>
    </row>
    <row r="9" spans="2:10" ht="19.5" thickBot="1" x14ac:dyDescent="0.35">
      <c r="B9" s="4" t="s">
        <v>3</v>
      </c>
      <c r="C9" s="5">
        <f>SUM(C5:C8)</f>
        <v>392902</v>
      </c>
      <c r="D9" s="5">
        <f>SUM(D6:D8)</f>
        <v>146100</v>
      </c>
      <c r="E9" s="5">
        <f>SUM(E5:E8)</f>
        <v>27804</v>
      </c>
      <c r="F9" s="5">
        <f>SUM(F6:F8)</f>
        <v>15200</v>
      </c>
      <c r="G9" s="5">
        <f>SUM(G6:G8)</f>
        <v>13780</v>
      </c>
      <c r="H9" s="5">
        <f>SUM(H6:H8)</f>
        <v>56780</v>
      </c>
      <c r="I9" s="28">
        <f>AVERAGE(I6:I8)</f>
        <v>82.29958218297682</v>
      </c>
    </row>
    <row r="10" spans="2:10" ht="18.75" x14ac:dyDescent="0.3">
      <c r="B10" s="1"/>
      <c r="C10" s="1"/>
      <c r="D10" s="1"/>
      <c r="E10" s="1"/>
      <c r="F10" s="1"/>
      <c r="G10" s="1"/>
      <c r="H10" s="1"/>
      <c r="I10" s="1"/>
    </row>
  </sheetData>
  <mergeCells count="8">
    <mergeCell ref="B1:I1"/>
    <mergeCell ref="B2:B4"/>
    <mergeCell ref="C2:C4"/>
    <mergeCell ref="D2:D4"/>
    <mergeCell ref="I2:I4"/>
    <mergeCell ref="E2:H2"/>
    <mergeCell ref="E3:G3"/>
    <mergeCell ref="H3:H4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2025-01-16T15:42:48Z</cp:lastPrinted>
  <dcterms:created xsi:type="dcterms:W3CDTF">2025-01-16T14:20:12Z</dcterms:created>
  <dcterms:modified xsi:type="dcterms:W3CDTF">2025-01-16T15:43:05Z</dcterms:modified>
</cp:coreProperties>
</file>